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етевой график" sheetId="1" r:id="rId1"/>
    <sheet name="показатели" sheetId="2" r:id="rId2"/>
  </sheets>
  <calcPr calcId="125725" iterate="1"/>
</workbook>
</file>

<file path=xl/calcChain.xml><?xml version="1.0" encoding="utf-8"?>
<calcChain xmlns="http://schemas.openxmlformats.org/spreadsheetml/2006/main">
  <c r="H28" i="1"/>
  <c r="O16"/>
  <c r="O15"/>
  <c r="O14"/>
  <c r="O13"/>
  <c r="Q13" s="1"/>
  <c r="Q12" s="1"/>
  <c r="L16"/>
  <c r="L15"/>
  <c r="L14"/>
  <c r="L13"/>
  <c r="I16"/>
  <c r="I15"/>
  <c r="K15" s="1"/>
  <c r="I14"/>
  <c r="I13"/>
  <c r="F16"/>
  <c r="F15"/>
  <c r="F14"/>
  <c r="F13"/>
  <c r="C16"/>
  <c r="N13"/>
  <c r="D12"/>
  <c r="G12"/>
  <c r="H12"/>
  <c r="J12"/>
  <c r="M12"/>
  <c r="P12"/>
  <c r="D18"/>
  <c r="F18"/>
  <c r="G18"/>
  <c r="I18"/>
  <c r="I12" s="1"/>
  <c r="J18"/>
  <c r="L18"/>
  <c r="L12" s="1"/>
  <c r="M18"/>
  <c r="O18"/>
  <c r="O12" s="1"/>
  <c r="P18"/>
  <c r="Q18"/>
  <c r="D23"/>
  <c r="F23"/>
  <c r="G23"/>
  <c r="H23"/>
  <c r="I23"/>
  <c r="J23"/>
  <c r="L23"/>
  <c r="M23"/>
  <c r="O23"/>
  <c r="P23"/>
  <c r="D28"/>
  <c r="F12"/>
  <c r="G28"/>
  <c r="J28"/>
  <c r="K28"/>
  <c r="L28"/>
  <c r="M28"/>
  <c r="O28"/>
  <c r="P28"/>
  <c r="Q28"/>
  <c r="C22"/>
  <c r="C21"/>
  <c r="C20"/>
  <c r="C19"/>
  <c r="C13" s="1"/>
  <c r="C32"/>
  <c r="C31"/>
  <c r="C30"/>
  <c r="C29"/>
  <c r="C25"/>
  <c r="C26"/>
  <c r="C27"/>
  <c r="C24"/>
  <c r="E24" s="1"/>
  <c r="E23" s="1"/>
  <c r="K14"/>
  <c r="N31"/>
  <c r="N30"/>
  <c r="N28" s="1"/>
  <c r="E30"/>
  <c r="Q26"/>
  <c r="N26"/>
  <c r="N23" s="1"/>
  <c r="K26"/>
  <c r="K23" s="1"/>
  <c r="E26"/>
  <c r="N25"/>
  <c r="Q24"/>
  <c r="Q23" s="1"/>
  <c r="K13"/>
  <c r="N14"/>
  <c r="N15"/>
  <c r="Q15"/>
  <c r="K19"/>
  <c r="K18" s="1"/>
  <c r="N19"/>
  <c r="N18" s="1"/>
  <c r="K20"/>
  <c r="N20"/>
  <c r="K21"/>
  <c r="N21"/>
  <c r="H19"/>
  <c r="H20"/>
  <c r="H21"/>
  <c r="E19"/>
  <c r="E20"/>
  <c r="E21"/>
  <c r="E18" s="1"/>
  <c r="C14" l="1"/>
  <c r="E13"/>
  <c r="C28"/>
  <c r="C18"/>
  <c r="C23"/>
  <c r="H18"/>
  <c r="C12"/>
  <c r="E31"/>
  <c r="E28" s="1"/>
  <c r="C15"/>
  <c r="E15" s="1"/>
  <c r="N12"/>
  <c r="K12"/>
  <c r="E14"/>
  <c r="E12" l="1"/>
</calcChain>
</file>

<file path=xl/sharedStrings.xml><?xml version="1.0" encoding="utf-8"?>
<sst xmlns="http://schemas.openxmlformats.org/spreadsheetml/2006/main" count="86" uniqueCount="63">
  <si>
    <t>ОТЧЕТ</t>
  </si>
  <si>
    <t>Таблица 1</t>
  </si>
  <si>
    <t>Основные структурные элементы муниципальной программы/источник финансового обеспечения</t>
  </si>
  <si>
    <t>Финансовый год</t>
  </si>
  <si>
    <t>I квартал</t>
  </si>
  <si>
    <t>II квартал</t>
  </si>
  <si>
    <t>III квартал</t>
  </si>
  <si>
    <t>IV квартал</t>
  </si>
  <si>
    <t>Кассовое исполнение</t>
  </si>
  <si>
    <t>Муниципальная программа (всего), в том числе:</t>
  </si>
  <si>
    <t>Межбюджетные трансферты из федерального бюджета</t>
  </si>
  <si>
    <t>Межбюджетные трансферты из бюджета автономного округа</t>
  </si>
  <si>
    <t>Местный бюджет</t>
  </si>
  <si>
    <t>Иные источники финансирования (указать)</t>
  </si>
  <si>
    <t>Объем налоговых расходов муниципального образования (справочно)</t>
  </si>
  <si>
    <t>1.</t>
  </si>
  <si>
    <t>2.</t>
  </si>
  <si>
    <t>№</t>
  </si>
  <si>
    <r>
      <t>1</t>
    </r>
    <r>
      <rPr>
        <sz val="10"/>
        <color theme="1"/>
        <rFont val="Times New Roman"/>
        <family val="1"/>
        <charset val="204"/>
      </rPr>
      <t>Приводится информация (отчет) о реализации структурных элементов за отчетный период, о причинах отклонения кассового исполнения объема финансирования структурного элемента от плана финансирования, установленного на отчетный период.</t>
    </r>
  </si>
  <si>
    <t xml:space="preserve">Исполнение, %
(гр.4/гр.3)*100
</t>
  </si>
  <si>
    <t xml:space="preserve">План
(уточненный)
</t>
  </si>
  <si>
    <t xml:space="preserve">Исполнение, %
(гр.7/гр.6)*100
</t>
  </si>
  <si>
    <t xml:space="preserve">Исполнение, %
(гр.10/гр.9)*100
</t>
  </si>
  <si>
    <t xml:space="preserve">Исполнение, %
(гр.13/гр.12)*100
</t>
  </si>
  <si>
    <t xml:space="preserve">Исполнение, %
(гр.16/гр.15)*100
</t>
  </si>
  <si>
    <t>Объем финансового обеспечения, тыс. рублей</t>
  </si>
  <si>
    <t>Наименование показателя муниципальной программы</t>
  </si>
  <si>
    <t>Ед. изм.</t>
  </si>
  <si>
    <t>Значение показателя муниципальной программы</t>
  </si>
  <si>
    <r>
      <t>Примечание</t>
    </r>
    <r>
      <rPr>
        <vertAlign val="superscript"/>
        <sz val="10"/>
        <color theme="1"/>
        <rFont val="Times New Roman"/>
        <family val="1"/>
        <charset val="204"/>
      </rPr>
      <t>3</t>
    </r>
  </si>
  <si>
    <t>Цель 1</t>
  </si>
  <si>
    <t>Показатель 1</t>
  </si>
  <si>
    <t>Показатель N</t>
  </si>
  <si>
    <t>Цель 2</t>
  </si>
  <si>
    <t xml:space="preserve">отчетный год
(план)
</t>
  </si>
  <si>
    <t xml:space="preserve">I квартал
(факт)  
</t>
  </si>
  <si>
    <t xml:space="preserve">II квартал
(факт)  
</t>
  </si>
  <si>
    <t xml:space="preserve">III  квартал
(факт)  
</t>
  </si>
  <si>
    <t xml:space="preserve">отчетный год
(факт)
</t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</si>
  <si>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(гр.5/гр.4)*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</si>
  <si>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(гр.7/гр.4)*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</si>
  <si>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(гр.9/гр.4)*
100
</t>
    </r>
  </si>
  <si>
    <r>
      <t>Степень достижения показателя</t>
    </r>
    <r>
      <rPr>
        <vertAlign val="superscript"/>
        <sz val="10"/>
        <color theme="1"/>
        <rFont val="Times New Roman"/>
        <family val="1"/>
        <charset val="204"/>
      </rPr>
      <t>1</t>
    </r>
    <r>
      <rPr>
        <sz val="10"/>
        <color theme="1"/>
        <rFont val="Times New Roman"/>
        <family val="1"/>
        <charset val="204"/>
      </rPr>
      <t xml:space="preserve">, %
(гр.11/гр.4)*
100
</t>
    </r>
  </si>
  <si>
    <r>
      <t>Признак возрастания/
убывания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
(В/У)</t>
    </r>
  </si>
  <si>
    <r>
      <t>Информация об исполнении/ не исполнении структурного элемента</t>
    </r>
    <r>
      <rPr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</si>
  <si>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0"/>
        <color theme="1"/>
        <rFont val="Times New Roman"/>
        <family val="1"/>
        <charset val="204"/>
      </rPr>
      <t xml:space="preserve">1 </t>
    </r>
    <r>
      <rPr>
        <sz val="10"/>
        <color theme="1"/>
        <rFont val="Times New Roman"/>
        <family val="1"/>
        <charset val="204"/>
      </rPr>
      <t xml:space="preserve">Расчет степени достижения целевого показателя осуществляется по следующей формуле: 
1) Для возрастающего показателя  факт/план*100 (положительной динамикой является увеличение значения показателя).
2) Для убывающего показателя  (100-факт/план*100)+100 (положительной динамикой является снижение значения показателя).
3) Для показателя, плановое значение которого установлено в интервале не менее/не более пограничного значения, степень достижения составляет 100% в случае, если фактическое значение показателя находится в диапазоне интервала. Если фактическое значение показателя не соответствует диапазону интервала плановых условий, то степень достижения рассчитывается как отношение фактического значения показателя к пограничному значению диапазона интервала.
</t>
    </r>
    <r>
      <rPr>
        <vertAlign val="superscript"/>
        <sz val="10"/>
        <color theme="1"/>
        <rFont val="Times New Roman"/>
        <family val="1"/>
        <charset val="204"/>
      </rPr>
      <t xml:space="preserve">2 </t>
    </r>
    <r>
      <rPr>
        <sz val="10"/>
        <color theme="1"/>
        <rFont val="Times New Roman"/>
        <family val="1"/>
        <charset val="204"/>
      </rPr>
      <t xml:space="preserve">Указвается признак возрастания (В) для показателей, для  которых  положительной динамикой является увеличение значения показателя. Указывается признак убывания (У) для показателей, для которых положительной динамикой является снижение значения показателя.
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 xml:space="preserve">Приводится информация о динамике достижения показателя ежеквартально. Обоснование отклонения (перевыполнение/не достижение) значения показателя  на конец отчетного года.
</t>
    </r>
  </si>
  <si>
    <t>Таблица 2</t>
  </si>
  <si>
    <t xml:space="preserve"> (отчетный период) </t>
  </si>
  <si>
    <r>
      <t xml:space="preserve">1. </t>
    </r>
    <r>
      <rPr>
        <sz val="12"/>
        <color theme="1"/>
        <rFont val="Times New Roman"/>
        <family val="1"/>
        <charset val="204"/>
      </rPr>
      <t>*</t>
    </r>
  </si>
  <si>
    <t>* заполняется в зависимости от структуры муниципальной программы</t>
  </si>
  <si>
    <r>
      <t xml:space="preserve">2. </t>
    </r>
    <r>
      <rPr>
        <sz val="12"/>
        <color theme="1"/>
        <rFont val="Times New Roman"/>
        <family val="1"/>
        <charset val="204"/>
      </rPr>
      <t>*</t>
    </r>
  </si>
  <si>
    <t>1.1.Межбюджетные трансферты из федерального бюджета</t>
  </si>
  <si>
    <t>1.2.Межбюджетные трансферты из бюджета автономного округа</t>
  </si>
  <si>
    <t>1.3.Местный бюджет</t>
  </si>
  <si>
    <t>1.4.Иные источники финансирования (указать)</t>
  </si>
  <si>
    <t xml:space="preserve"> Региональный проект "Содействие субъектам Российской Федерации в реализации полномочий по оказанию государственной поддержки гражданам в обеспечении жильем и оплпте жилищно-коммунальных услуг" , в том числе:  </t>
  </si>
  <si>
    <r>
      <t xml:space="preserve">3 </t>
    </r>
    <r>
      <rPr>
        <sz val="12"/>
        <color theme="1"/>
        <rFont val="Times New Roman"/>
        <family val="1"/>
        <charset val="204"/>
      </rPr>
      <t>*</t>
    </r>
  </si>
  <si>
    <t xml:space="preserve">Региональный проект "Жилье", в том числе:  </t>
  </si>
  <si>
    <t xml:space="preserve">Комплекс процессных мероприятий: "Повышениее качества жилищных условий граждан, проживающих на территории города Урай", в том числе:  </t>
  </si>
  <si>
    <t>о достижении показателей муниципальной программы в 1 квартале 2025 годуа</t>
  </si>
  <si>
    <t xml:space="preserve">о ходе исполнения комплексного плана (сетевого графика) реализации муниципальной программы «Улучшение жилищных условий жителей, проживающих на территории муниципального образования город Урай» </t>
  </si>
  <si>
    <t>за 1 квартал 2024 года</t>
  </si>
  <si>
    <t xml:space="preserve">Сертификаты выданы 9 молодым семьям, Направлены заявки (05.03.2025, 14.03.2025- 3 заявки, 19.03.2025)  в округ на получение субсидии, на отчетную дату финансирование не поступило.  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</si>
</sst>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2" fillId="0" borderId="0" xfId="0" applyFont="1" applyAlignment="1">
      <alignment horizontal="right" indent="15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0" xfId="0" applyFont="1"/>
    <xf numFmtId="0" fontId="5" fillId="0" borderId="0" xfId="0" applyFont="1"/>
    <xf numFmtId="164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0" xfId="0" applyFont="1" applyFill="1"/>
    <xf numFmtId="164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>
      <selection activeCell="H32" sqref="H32"/>
    </sheetView>
  </sheetViews>
  <sheetFormatPr defaultRowHeight="15"/>
  <cols>
    <col min="1" max="1" width="6.5703125" style="6" customWidth="1"/>
    <col min="2" max="2" width="49.7109375" style="6" customWidth="1"/>
    <col min="3" max="7" width="10.42578125" style="6" customWidth="1"/>
    <col min="8" max="8" width="9.28515625" style="6" customWidth="1"/>
    <col min="9" max="9" width="13.85546875" style="6" customWidth="1"/>
    <col min="10" max="10" width="11.28515625" style="6" customWidth="1"/>
    <col min="11" max="11" width="10" style="6" customWidth="1"/>
    <col min="12" max="12" width="11" style="6" customWidth="1"/>
    <col min="13" max="13" width="11.85546875" style="6" customWidth="1"/>
    <col min="14" max="14" width="9.140625" style="6" customWidth="1"/>
    <col min="15" max="17" width="10.42578125" style="6" customWidth="1"/>
    <col min="18" max="18" width="32.85546875" style="6" customWidth="1"/>
    <col min="19" max="16384" width="9.140625" style="6"/>
  </cols>
  <sheetData>
    <row r="1" spans="1:18" ht="14.25" customHeight="1">
      <c r="A1" s="1"/>
      <c r="R1" s="10" t="s">
        <v>1</v>
      </c>
    </row>
    <row r="2" spans="1:18" ht="15.75">
      <c r="A2" s="1" t="s">
        <v>1</v>
      </c>
    </row>
    <row r="3" spans="1:18" ht="15.7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5.75">
      <c r="A4" s="21" t="s">
        <v>60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15.75">
      <c r="A5" s="21" t="s">
        <v>61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>
      <c r="A6" s="20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ht="15.75">
      <c r="A7" s="2"/>
    </row>
    <row r="8" spans="1:18" s="3" customFormat="1" ht="18" customHeight="1">
      <c r="A8" s="23" t="s">
        <v>17</v>
      </c>
      <c r="B8" s="23" t="s">
        <v>2</v>
      </c>
      <c r="C8" s="23" t="s">
        <v>25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 t="s">
        <v>44</v>
      </c>
    </row>
    <row r="9" spans="1:18" s="3" customFormat="1" ht="16.5" customHeight="1">
      <c r="A9" s="23"/>
      <c r="B9" s="23"/>
      <c r="C9" s="23" t="s">
        <v>3</v>
      </c>
      <c r="D9" s="23"/>
      <c r="E9" s="23"/>
      <c r="F9" s="23" t="s">
        <v>4</v>
      </c>
      <c r="G9" s="23"/>
      <c r="H9" s="23"/>
      <c r="I9" s="23" t="s">
        <v>5</v>
      </c>
      <c r="J9" s="23"/>
      <c r="K9" s="23"/>
      <c r="L9" s="23" t="s">
        <v>6</v>
      </c>
      <c r="M9" s="23"/>
      <c r="N9" s="23"/>
      <c r="O9" s="23" t="s">
        <v>7</v>
      </c>
      <c r="P9" s="23"/>
      <c r="Q9" s="23"/>
      <c r="R9" s="25"/>
    </row>
    <row r="10" spans="1:18" s="3" customFormat="1" ht="97.5" customHeight="1">
      <c r="A10" s="23"/>
      <c r="B10" s="23"/>
      <c r="C10" s="11" t="s">
        <v>20</v>
      </c>
      <c r="D10" s="12" t="s">
        <v>8</v>
      </c>
      <c r="E10" s="11" t="s">
        <v>19</v>
      </c>
      <c r="F10" s="12" t="s">
        <v>20</v>
      </c>
      <c r="G10" s="12" t="s">
        <v>8</v>
      </c>
      <c r="H10" s="12" t="s">
        <v>21</v>
      </c>
      <c r="I10" s="11" t="s">
        <v>20</v>
      </c>
      <c r="J10" s="12" t="s">
        <v>8</v>
      </c>
      <c r="K10" s="12" t="s">
        <v>22</v>
      </c>
      <c r="L10" s="11" t="s">
        <v>20</v>
      </c>
      <c r="M10" s="12" t="s">
        <v>8</v>
      </c>
      <c r="N10" s="12" t="s">
        <v>23</v>
      </c>
      <c r="O10" s="11" t="s">
        <v>20</v>
      </c>
      <c r="P10" s="12" t="s">
        <v>8</v>
      </c>
      <c r="Q10" s="12" t="s">
        <v>24</v>
      </c>
      <c r="R10" s="26"/>
    </row>
    <row r="11" spans="1:18" s="3" customFormat="1" ht="12.75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  <c r="R11" s="13">
        <v>18</v>
      </c>
    </row>
    <row r="12" spans="1:18" s="3" customFormat="1" ht="17.25" customHeight="1">
      <c r="A12" s="22" t="s">
        <v>9</v>
      </c>
      <c r="B12" s="22"/>
      <c r="C12" s="14">
        <f>C18+C23+C28</f>
        <v>230110.40000000002</v>
      </c>
      <c r="D12" s="14">
        <f t="shared" ref="D12:Q12" si="0">D13+D14+D15</f>
        <v>0</v>
      </c>
      <c r="E12" s="14">
        <f t="shared" si="0"/>
        <v>0</v>
      </c>
      <c r="F12" s="14">
        <f>F18+F23+F28</f>
        <v>6568.7000000000007</v>
      </c>
      <c r="G12" s="14">
        <f t="shared" si="0"/>
        <v>0</v>
      </c>
      <c r="H12" s="14">
        <f t="shared" si="0"/>
        <v>0</v>
      </c>
      <c r="I12" s="14">
        <f>I18+I23+I28</f>
        <v>93566.8</v>
      </c>
      <c r="J12" s="14">
        <f t="shared" si="0"/>
        <v>0</v>
      </c>
      <c r="K12" s="14">
        <f t="shared" si="0"/>
        <v>0</v>
      </c>
      <c r="L12" s="14">
        <f>L18+L23+L28</f>
        <v>74836.100000000006</v>
      </c>
      <c r="M12" s="14">
        <f t="shared" si="0"/>
        <v>0</v>
      </c>
      <c r="N12" s="14">
        <f t="shared" si="0"/>
        <v>0</v>
      </c>
      <c r="O12" s="14">
        <f>O18+O23+O28</f>
        <v>55138.8</v>
      </c>
      <c r="P12" s="14">
        <f t="shared" si="0"/>
        <v>0</v>
      </c>
      <c r="Q12" s="14">
        <f t="shared" si="0"/>
        <v>0</v>
      </c>
      <c r="R12" s="15"/>
    </row>
    <row r="13" spans="1:18" s="3" customFormat="1" ht="16.5" customHeight="1">
      <c r="A13" s="22" t="s">
        <v>10</v>
      </c>
      <c r="B13" s="22"/>
      <c r="C13" s="14">
        <f t="shared" ref="C13:C16" si="1">C19+C24+C29</f>
        <v>3732.6000000000004</v>
      </c>
      <c r="D13" s="14">
        <v>0</v>
      </c>
      <c r="E13" s="14">
        <f t="shared" ref="E13:E21" si="2">D13/C13*100</f>
        <v>0</v>
      </c>
      <c r="F13" s="14">
        <f t="shared" ref="F13:F16" si="3">F19+F24+F29</f>
        <v>369.1</v>
      </c>
      <c r="G13" s="14">
        <v>0</v>
      </c>
      <c r="H13" s="14">
        <v>0</v>
      </c>
      <c r="I13" s="14">
        <f t="shared" ref="I13:I16" si="4">I19+I24+I29</f>
        <v>916.1</v>
      </c>
      <c r="J13" s="14">
        <v>0</v>
      </c>
      <c r="K13" s="14">
        <f t="shared" ref="K13:K21" si="5">J13/I13*100</f>
        <v>0</v>
      </c>
      <c r="L13" s="14">
        <f t="shared" ref="L13:L16" si="6">L19+L24+L29</f>
        <v>247.4</v>
      </c>
      <c r="M13" s="14">
        <v>0</v>
      </c>
      <c r="N13" s="14">
        <f t="shared" ref="N13:N21" si="7">M13/L13*100</f>
        <v>0</v>
      </c>
      <c r="O13" s="14">
        <f t="shared" ref="O13:O16" si="8">O19+O24+O29</f>
        <v>2200</v>
      </c>
      <c r="P13" s="14">
        <v>0</v>
      </c>
      <c r="Q13" s="14">
        <f t="shared" ref="Q13:Q15" si="9">P13/O13*100</f>
        <v>0</v>
      </c>
      <c r="R13" s="15"/>
    </row>
    <row r="14" spans="1:18" s="3" customFormat="1" ht="16.5" customHeight="1">
      <c r="A14" s="22" t="s">
        <v>11</v>
      </c>
      <c r="B14" s="22"/>
      <c r="C14" s="14">
        <f t="shared" si="1"/>
        <v>163759.79999999999</v>
      </c>
      <c r="D14" s="14">
        <v>0</v>
      </c>
      <c r="E14" s="14">
        <f t="shared" si="2"/>
        <v>0</v>
      </c>
      <c r="F14" s="14">
        <f t="shared" si="3"/>
        <v>5871.1</v>
      </c>
      <c r="G14" s="14">
        <v>0</v>
      </c>
      <c r="H14" s="14">
        <v>0</v>
      </c>
      <c r="I14" s="14">
        <f t="shared" si="4"/>
        <v>87972.3</v>
      </c>
      <c r="J14" s="14">
        <v>0</v>
      </c>
      <c r="K14" s="14">
        <f t="shared" si="5"/>
        <v>0</v>
      </c>
      <c r="L14" s="14">
        <f t="shared" si="6"/>
        <v>69916.400000000009</v>
      </c>
      <c r="M14" s="14">
        <v>0</v>
      </c>
      <c r="N14" s="14">
        <f t="shared" si="7"/>
        <v>0</v>
      </c>
      <c r="O14" s="14">
        <f t="shared" si="8"/>
        <v>0</v>
      </c>
      <c r="P14" s="14">
        <v>0</v>
      </c>
      <c r="Q14" s="14">
        <v>0</v>
      </c>
      <c r="R14" s="15"/>
    </row>
    <row r="15" spans="1:18" s="3" customFormat="1" ht="16.5" customHeight="1">
      <c r="A15" s="22" t="s">
        <v>12</v>
      </c>
      <c r="B15" s="22"/>
      <c r="C15" s="14">
        <f t="shared" si="1"/>
        <v>62618</v>
      </c>
      <c r="D15" s="14">
        <v>0</v>
      </c>
      <c r="E15" s="14">
        <f t="shared" si="2"/>
        <v>0</v>
      </c>
      <c r="F15" s="14">
        <f t="shared" si="3"/>
        <v>328.5</v>
      </c>
      <c r="G15" s="14">
        <v>0</v>
      </c>
      <c r="H15" s="14">
        <v>0</v>
      </c>
      <c r="I15" s="14">
        <f t="shared" si="4"/>
        <v>4678.3999999999996</v>
      </c>
      <c r="J15" s="14">
        <v>0</v>
      </c>
      <c r="K15" s="14">
        <f t="shared" si="5"/>
        <v>0</v>
      </c>
      <c r="L15" s="14">
        <f t="shared" si="6"/>
        <v>4672.3</v>
      </c>
      <c r="M15" s="14">
        <v>0</v>
      </c>
      <c r="N15" s="14">
        <f t="shared" si="7"/>
        <v>0</v>
      </c>
      <c r="O15" s="14">
        <f t="shared" si="8"/>
        <v>52938.8</v>
      </c>
      <c r="P15" s="14">
        <v>0</v>
      </c>
      <c r="Q15" s="14">
        <f t="shared" si="9"/>
        <v>0</v>
      </c>
      <c r="R15" s="15"/>
    </row>
    <row r="16" spans="1:18" s="3" customFormat="1" ht="16.5" customHeight="1">
      <c r="A16" s="22" t="s">
        <v>13</v>
      </c>
      <c r="B16" s="22"/>
      <c r="C16" s="14">
        <f t="shared" si="1"/>
        <v>0</v>
      </c>
      <c r="D16" s="14">
        <v>0</v>
      </c>
      <c r="E16" s="14">
        <v>0</v>
      </c>
      <c r="F16" s="14">
        <f t="shared" si="3"/>
        <v>0</v>
      </c>
      <c r="G16" s="14">
        <v>0</v>
      </c>
      <c r="H16" s="14">
        <v>0</v>
      </c>
      <c r="I16" s="14">
        <f t="shared" si="4"/>
        <v>0</v>
      </c>
      <c r="J16" s="14">
        <v>0</v>
      </c>
      <c r="K16" s="14">
        <v>0</v>
      </c>
      <c r="L16" s="14">
        <f t="shared" si="6"/>
        <v>0</v>
      </c>
      <c r="M16" s="14">
        <v>0</v>
      </c>
      <c r="N16" s="14">
        <v>0</v>
      </c>
      <c r="O16" s="14">
        <f t="shared" si="8"/>
        <v>0</v>
      </c>
      <c r="P16" s="14">
        <v>0</v>
      </c>
      <c r="Q16" s="14">
        <v>0</v>
      </c>
      <c r="R16" s="15"/>
    </row>
    <row r="17" spans="1:18" s="3" customFormat="1" ht="27.75" customHeight="1">
      <c r="A17" s="22" t="s">
        <v>14</v>
      </c>
      <c r="B17" s="22"/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5"/>
    </row>
    <row r="18" spans="1:18" s="3" customFormat="1" ht="70.5" customHeight="1">
      <c r="A18" s="22" t="s">
        <v>48</v>
      </c>
      <c r="B18" s="16" t="s">
        <v>55</v>
      </c>
      <c r="C18" s="17">
        <f>C19+C20+C21+C22</f>
        <v>27285.500000000004</v>
      </c>
      <c r="D18" s="17">
        <f t="shared" ref="D18:Q18" si="10">D19+D20+D21+D22</f>
        <v>0</v>
      </c>
      <c r="E18" s="17">
        <f t="shared" si="10"/>
        <v>0</v>
      </c>
      <c r="F18" s="17">
        <f t="shared" si="10"/>
        <v>6568.7000000000007</v>
      </c>
      <c r="G18" s="17">
        <f t="shared" si="10"/>
        <v>0</v>
      </c>
      <c r="H18" s="17">
        <f t="shared" si="10"/>
        <v>0</v>
      </c>
      <c r="I18" s="17">
        <f t="shared" si="10"/>
        <v>16299.800000000001</v>
      </c>
      <c r="J18" s="17">
        <f t="shared" si="10"/>
        <v>0</v>
      </c>
      <c r="K18" s="17">
        <f t="shared" si="10"/>
        <v>0</v>
      </c>
      <c r="L18" s="17">
        <f t="shared" si="10"/>
        <v>4416.9999999999991</v>
      </c>
      <c r="M18" s="17">
        <f t="shared" si="10"/>
        <v>0</v>
      </c>
      <c r="N18" s="17">
        <f t="shared" si="10"/>
        <v>0</v>
      </c>
      <c r="O18" s="17">
        <f t="shared" si="10"/>
        <v>0</v>
      </c>
      <c r="P18" s="17">
        <f t="shared" si="10"/>
        <v>0</v>
      </c>
      <c r="Q18" s="17">
        <f t="shared" si="10"/>
        <v>0</v>
      </c>
      <c r="R18" s="15" t="s">
        <v>62</v>
      </c>
    </row>
    <row r="19" spans="1:18" s="3" customFormat="1" ht="12.75">
      <c r="A19" s="22"/>
      <c r="B19" s="15" t="s">
        <v>51</v>
      </c>
      <c r="C19" s="17">
        <f>F19+I19+L19+O19</f>
        <v>1532.6000000000001</v>
      </c>
      <c r="D19" s="14">
        <v>0</v>
      </c>
      <c r="E19" s="14">
        <f t="shared" si="2"/>
        <v>0</v>
      </c>
      <c r="F19" s="14">
        <v>369.1</v>
      </c>
      <c r="G19" s="14">
        <v>0</v>
      </c>
      <c r="H19" s="14">
        <f t="shared" ref="H19:H21" si="11">G19/F19*100</f>
        <v>0</v>
      </c>
      <c r="I19" s="14">
        <v>916.1</v>
      </c>
      <c r="J19" s="14">
        <v>0</v>
      </c>
      <c r="K19" s="14">
        <f t="shared" si="5"/>
        <v>0</v>
      </c>
      <c r="L19" s="14">
        <v>247.4</v>
      </c>
      <c r="M19" s="14">
        <v>0</v>
      </c>
      <c r="N19" s="14">
        <f t="shared" si="7"/>
        <v>0</v>
      </c>
      <c r="O19" s="14">
        <v>0</v>
      </c>
      <c r="P19" s="14">
        <v>0</v>
      </c>
      <c r="Q19" s="14">
        <v>0</v>
      </c>
      <c r="R19" s="15"/>
    </row>
    <row r="20" spans="1:18" s="3" customFormat="1" ht="25.5">
      <c r="A20" s="22"/>
      <c r="B20" s="15" t="s">
        <v>52</v>
      </c>
      <c r="C20" s="17">
        <f t="shared" ref="C20:C22" si="12">F20+I20+L20+O20</f>
        <v>24388.500000000004</v>
      </c>
      <c r="D20" s="14">
        <v>0</v>
      </c>
      <c r="E20" s="14">
        <f t="shared" si="2"/>
        <v>0</v>
      </c>
      <c r="F20" s="14">
        <v>5871.1</v>
      </c>
      <c r="G20" s="14"/>
      <c r="H20" s="14">
        <f t="shared" si="11"/>
        <v>0</v>
      </c>
      <c r="I20" s="14">
        <v>14568.7</v>
      </c>
      <c r="J20" s="14">
        <v>0</v>
      </c>
      <c r="K20" s="14">
        <f t="shared" si="5"/>
        <v>0</v>
      </c>
      <c r="L20" s="14">
        <v>3948.7</v>
      </c>
      <c r="M20" s="14">
        <v>0</v>
      </c>
      <c r="N20" s="14">
        <f t="shared" si="7"/>
        <v>0</v>
      </c>
      <c r="O20" s="14">
        <v>0</v>
      </c>
      <c r="P20" s="14">
        <v>0</v>
      </c>
      <c r="Q20" s="14">
        <v>0</v>
      </c>
      <c r="R20" s="15"/>
    </row>
    <row r="21" spans="1:18" s="3" customFormat="1" ht="12.75">
      <c r="A21" s="22"/>
      <c r="B21" s="15" t="s">
        <v>53</v>
      </c>
      <c r="C21" s="17">
        <f t="shared" si="12"/>
        <v>1364.4</v>
      </c>
      <c r="D21" s="14">
        <v>0</v>
      </c>
      <c r="E21" s="14">
        <f t="shared" si="2"/>
        <v>0</v>
      </c>
      <c r="F21" s="14">
        <v>328.5</v>
      </c>
      <c r="G21" s="14">
        <v>0</v>
      </c>
      <c r="H21" s="14">
        <f t="shared" si="11"/>
        <v>0</v>
      </c>
      <c r="I21" s="14">
        <v>815</v>
      </c>
      <c r="J21" s="14">
        <v>0</v>
      </c>
      <c r="K21" s="14">
        <f t="shared" si="5"/>
        <v>0</v>
      </c>
      <c r="L21" s="14">
        <v>220.9</v>
      </c>
      <c r="M21" s="14">
        <v>0</v>
      </c>
      <c r="N21" s="14">
        <f t="shared" si="7"/>
        <v>0</v>
      </c>
      <c r="O21" s="14">
        <v>0</v>
      </c>
      <c r="P21" s="14">
        <v>0</v>
      </c>
      <c r="Q21" s="14">
        <v>0</v>
      </c>
      <c r="R21" s="15"/>
    </row>
    <row r="22" spans="1:18" s="3" customFormat="1" ht="12.75">
      <c r="A22" s="22"/>
      <c r="B22" s="15" t="s">
        <v>54</v>
      </c>
      <c r="C22" s="17">
        <f t="shared" si="12"/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8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5"/>
    </row>
    <row r="23" spans="1:18" s="3" customFormat="1" ht="93.75" customHeight="1">
      <c r="A23" s="22" t="s">
        <v>50</v>
      </c>
      <c r="B23" s="16" t="s">
        <v>58</v>
      </c>
      <c r="C23" s="17">
        <f>C24+C25+C26+C27</f>
        <v>94752.7</v>
      </c>
      <c r="D23" s="17">
        <f t="shared" ref="D23:Q23" si="13">D24+D25+D26+D27</f>
        <v>0</v>
      </c>
      <c r="E23" s="17">
        <f t="shared" si="13"/>
        <v>0</v>
      </c>
      <c r="F23" s="17">
        <f t="shared" si="13"/>
        <v>0</v>
      </c>
      <c r="G23" s="17">
        <f t="shared" si="13"/>
        <v>0</v>
      </c>
      <c r="H23" s="17">
        <f t="shared" si="13"/>
        <v>0</v>
      </c>
      <c r="I23" s="17">
        <f t="shared" si="13"/>
        <v>11851.4</v>
      </c>
      <c r="J23" s="17">
        <f t="shared" si="13"/>
        <v>0</v>
      </c>
      <c r="K23" s="17">
        <f t="shared" si="13"/>
        <v>0</v>
      </c>
      <c r="L23" s="17">
        <f t="shared" si="13"/>
        <v>27762.5</v>
      </c>
      <c r="M23" s="17">
        <f t="shared" si="13"/>
        <v>0</v>
      </c>
      <c r="N23" s="17">
        <f t="shared" si="13"/>
        <v>0</v>
      </c>
      <c r="O23" s="17">
        <f t="shared" si="13"/>
        <v>55138.8</v>
      </c>
      <c r="P23" s="17">
        <f t="shared" si="13"/>
        <v>0</v>
      </c>
      <c r="Q23" s="17">
        <f t="shared" si="13"/>
        <v>0</v>
      </c>
      <c r="R23" s="15"/>
    </row>
    <row r="24" spans="1:18" s="7" customFormat="1" ht="12.75">
      <c r="A24" s="22"/>
      <c r="B24" s="15" t="s">
        <v>51</v>
      </c>
      <c r="C24" s="17">
        <f>F24+I24+L24+O24</f>
        <v>2200</v>
      </c>
      <c r="D24" s="14">
        <v>0</v>
      </c>
      <c r="E24" s="14">
        <f t="shared" ref="E24:E26" si="14">D24/C24*100</f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2200</v>
      </c>
      <c r="P24" s="14">
        <v>0</v>
      </c>
      <c r="Q24" s="14">
        <f t="shared" ref="Q24:Q26" si="15">P24/O24*100</f>
        <v>0</v>
      </c>
      <c r="R24" s="15"/>
    </row>
    <row r="25" spans="1:18" s="7" customFormat="1" ht="25.5">
      <c r="A25" s="22"/>
      <c r="B25" s="15" t="s">
        <v>52</v>
      </c>
      <c r="C25" s="17">
        <f t="shared" ref="C25:C27" si="16">F25+I25+L25+O25</f>
        <v>37633.199999999997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9">
        <v>11258.8</v>
      </c>
      <c r="J25" s="14">
        <v>0</v>
      </c>
      <c r="K25" s="14">
        <v>0</v>
      </c>
      <c r="L25" s="14">
        <v>26374.400000000001</v>
      </c>
      <c r="M25" s="14">
        <v>0</v>
      </c>
      <c r="N25" s="14">
        <f t="shared" ref="N25:N26" si="17">M25/L25*100</f>
        <v>0</v>
      </c>
      <c r="O25" s="14">
        <v>0</v>
      </c>
      <c r="P25" s="14">
        <v>0</v>
      </c>
      <c r="Q25" s="14">
        <v>0</v>
      </c>
      <c r="R25" s="15"/>
    </row>
    <row r="26" spans="1:18" s="7" customFormat="1" ht="12.75">
      <c r="A26" s="22"/>
      <c r="B26" s="15" t="s">
        <v>53</v>
      </c>
      <c r="C26" s="17">
        <f t="shared" si="16"/>
        <v>54919.5</v>
      </c>
      <c r="D26" s="14">
        <v>0</v>
      </c>
      <c r="E26" s="14">
        <f t="shared" si="14"/>
        <v>0</v>
      </c>
      <c r="F26" s="14">
        <v>0</v>
      </c>
      <c r="G26" s="14">
        <v>0</v>
      </c>
      <c r="H26" s="14">
        <v>0</v>
      </c>
      <c r="I26" s="14">
        <v>592.6</v>
      </c>
      <c r="J26" s="14">
        <v>0</v>
      </c>
      <c r="K26" s="14">
        <f t="shared" ref="K26" si="18">J26/I26*100</f>
        <v>0</v>
      </c>
      <c r="L26" s="14">
        <v>1388.1</v>
      </c>
      <c r="M26" s="14">
        <v>0</v>
      </c>
      <c r="N26" s="14">
        <f t="shared" si="17"/>
        <v>0</v>
      </c>
      <c r="O26" s="14">
        <v>52938.8</v>
      </c>
      <c r="P26" s="14">
        <v>0</v>
      </c>
      <c r="Q26" s="14">
        <f t="shared" si="15"/>
        <v>0</v>
      </c>
      <c r="R26" s="15"/>
    </row>
    <row r="27" spans="1:18" s="7" customFormat="1" ht="12.75">
      <c r="A27" s="22"/>
      <c r="B27" s="15" t="s">
        <v>13</v>
      </c>
      <c r="C27" s="17">
        <f t="shared" si="16"/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5"/>
    </row>
    <row r="28" spans="1:18" s="7" customFormat="1" ht="69" customHeight="1">
      <c r="A28" s="22" t="s">
        <v>56</v>
      </c>
      <c r="B28" s="16" t="s">
        <v>57</v>
      </c>
      <c r="C28" s="17">
        <f>C29+C30+C31+C32</f>
        <v>108072.20000000001</v>
      </c>
      <c r="D28" s="17">
        <f t="shared" ref="D28:Q28" si="19">D29+D30+D31+D32</f>
        <v>0</v>
      </c>
      <c r="E28" s="17">
        <f t="shared" si="19"/>
        <v>0</v>
      </c>
      <c r="F28" s="17">
        <v>0</v>
      </c>
      <c r="G28" s="17">
        <f t="shared" si="19"/>
        <v>0</v>
      </c>
      <c r="H28" s="17">
        <f>H30</f>
        <v>0</v>
      </c>
      <c r="I28" s="17">
        <v>65415.6</v>
      </c>
      <c r="J28" s="17">
        <f t="shared" si="19"/>
        <v>0</v>
      </c>
      <c r="K28" s="17">
        <f t="shared" si="19"/>
        <v>0</v>
      </c>
      <c r="L28" s="17">
        <f t="shared" si="19"/>
        <v>42656.600000000006</v>
      </c>
      <c r="M28" s="17">
        <f t="shared" si="19"/>
        <v>0</v>
      </c>
      <c r="N28" s="17">
        <f t="shared" si="19"/>
        <v>0</v>
      </c>
      <c r="O28" s="17">
        <f t="shared" si="19"/>
        <v>0</v>
      </c>
      <c r="P28" s="17">
        <f t="shared" si="19"/>
        <v>0</v>
      </c>
      <c r="Q28" s="17">
        <f t="shared" si="19"/>
        <v>0</v>
      </c>
      <c r="R28" s="15"/>
    </row>
    <row r="29" spans="1:18" s="7" customFormat="1" ht="12.75">
      <c r="A29" s="22"/>
      <c r="B29" s="15" t="s">
        <v>51</v>
      </c>
      <c r="C29" s="17">
        <f>F29+I29+L29+O29</f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5"/>
    </row>
    <row r="30" spans="1:18" s="7" customFormat="1" ht="25.5">
      <c r="A30" s="22"/>
      <c r="B30" s="15" t="s">
        <v>52</v>
      </c>
      <c r="C30" s="17">
        <f t="shared" ref="C30:C32" si="20">F30+I30+L30+O30</f>
        <v>101738.1</v>
      </c>
      <c r="D30" s="14">
        <v>0</v>
      </c>
      <c r="E30" s="14">
        <f t="shared" ref="E30" si="21">D30/C30*100</f>
        <v>0</v>
      </c>
      <c r="F30" s="14">
        <v>0</v>
      </c>
      <c r="G30" s="14">
        <v>0</v>
      </c>
      <c r="H30" s="14">
        <v>0</v>
      </c>
      <c r="I30" s="14">
        <v>62144.800000000003</v>
      </c>
      <c r="J30" s="14">
        <v>0</v>
      </c>
      <c r="K30" s="14">
        <v>0</v>
      </c>
      <c r="L30" s="14">
        <v>39593.300000000003</v>
      </c>
      <c r="M30" s="14">
        <v>0</v>
      </c>
      <c r="N30" s="14">
        <f t="shared" ref="N30:N31" si="22">M30/L30*100</f>
        <v>0</v>
      </c>
      <c r="O30" s="14">
        <v>0</v>
      </c>
      <c r="P30" s="14">
        <v>0</v>
      </c>
      <c r="Q30" s="14">
        <v>0</v>
      </c>
      <c r="R30" s="15"/>
    </row>
    <row r="31" spans="1:18" s="7" customFormat="1" ht="12.75">
      <c r="A31" s="22"/>
      <c r="B31" s="15" t="s">
        <v>53</v>
      </c>
      <c r="C31" s="17">
        <f t="shared" si="20"/>
        <v>6334.1</v>
      </c>
      <c r="D31" s="14">
        <v>0</v>
      </c>
      <c r="E31" s="14">
        <f>D31/C31*100</f>
        <v>0</v>
      </c>
      <c r="F31" s="14">
        <v>0</v>
      </c>
      <c r="G31" s="14">
        <v>0</v>
      </c>
      <c r="H31" s="14">
        <v>0</v>
      </c>
      <c r="I31" s="14">
        <v>3270.8</v>
      </c>
      <c r="J31" s="14">
        <v>0</v>
      </c>
      <c r="K31" s="14">
        <v>0</v>
      </c>
      <c r="L31" s="14">
        <v>3063.3</v>
      </c>
      <c r="M31" s="14">
        <v>0</v>
      </c>
      <c r="N31" s="14">
        <f t="shared" si="22"/>
        <v>0</v>
      </c>
      <c r="O31" s="14">
        <v>0</v>
      </c>
      <c r="P31" s="14">
        <v>0</v>
      </c>
      <c r="Q31" s="14">
        <v>0</v>
      </c>
      <c r="R31" s="15"/>
    </row>
    <row r="32" spans="1:18" s="7" customFormat="1" ht="12.75">
      <c r="A32" s="22"/>
      <c r="B32" s="15" t="s">
        <v>13</v>
      </c>
      <c r="C32" s="17">
        <f t="shared" si="20"/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5"/>
    </row>
    <row r="33" spans="1:18" ht="27.75" customHeight="1">
      <c r="A33" s="27" t="s">
        <v>18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8">
      <c r="A34" s="6" t="s">
        <v>49</v>
      </c>
    </row>
  </sheetData>
  <mergeCells count="23">
    <mergeCell ref="A3:R3"/>
    <mergeCell ref="A4:R4"/>
    <mergeCell ref="A33:R33"/>
    <mergeCell ref="A15:B15"/>
    <mergeCell ref="A16:B16"/>
    <mergeCell ref="A17:B17"/>
    <mergeCell ref="A18:A22"/>
    <mergeCell ref="A14:B14"/>
    <mergeCell ref="A13:B13"/>
    <mergeCell ref="A12:B12"/>
    <mergeCell ref="A8:A10"/>
    <mergeCell ref="B8:B10"/>
    <mergeCell ref="C8:Q8"/>
    <mergeCell ref="C9:E9"/>
    <mergeCell ref="F9:H9"/>
    <mergeCell ref="A6:R6"/>
    <mergeCell ref="A5:R5"/>
    <mergeCell ref="A28:A32"/>
    <mergeCell ref="I9:K9"/>
    <mergeCell ref="L9:N9"/>
    <mergeCell ref="O9:Q9"/>
    <mergeCell ref="R8:R10"/>
    <mergeCell ref="A23:A27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N10" sqref="N10"/>
    </sheetView>
  </sheetViews>
  <sheetFormatPr defaultRowHeight="15"/>
  <cols>
    <col min="2" max="2" width="50.7109375" customWidth="1"/>
    <col min="4" max="5" width="10.42578125" customWidth="1"/>
    <col min="6" max="6" width="12.28515625" customWidth="1"/>
    <col min="7" max="7" width="10.42578125" customWidth="1"/>
    <col min="8" max="8" width="11.5703125" customWidth="1"/>
    <col min="9" max="9" width="10.42578125" customWidth="1"/>
    <col min="10" max="10" width="11.28515625" customWidth="1"/>
    <col min="11" max="11" width="10.42578125" customWidth="1"/>
    <col min="12" max="12" width="11.7109375" customWidth="1"/>
    <col min="13" max="13" width="11.42578125" customWidth="1"/>
    <col min="14" max="14" width="46.5703125" customWidth="1"/>
  </cols>
  <sheetData>
    <row r="1" spans="1:14">
      <c r="N1" s="10" t="s">
        <v>46</v>
      </c>
    </row>
    <row r="2" spans="1:14" ht="15.7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5.75">
      <c r="A3" s="21" t="s">
        <v>59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5" spans="1:14" ht="30.75" customHeight="1">
      <c r="A5" s="28" t="s">
        <v>17</v>
      </c>
      <c r="B5" s="28" t="s">
        <v>26</v>
      </c>
      <c r="C5" s="28" t="s">
        <v>27</v>
      </c>
      <c r="D5" s="34" t="s">
        <v>28</v>
      </c>
      <c r="E5" s="35"/>
      <c r="F5" s="35"/>
      <c r="G5" s="35"/>
      <c r="H5" s="35"/>
      <c r="I5" s="35"/>
      <c r="J5" s="35"/>
      <c r="K5" s="35"/>
      <c r="L5" s="36"/>
      <c r="M5" s="28" t="s">
        <v>43</v>
      </c>
      <c r="N5" s="28" t="s">
        <v>29</v>
      </c>
    </row>
    <row r="6" spans="1:14" ht="81.75" customHeight="1">
      <c r="A6" s="29"/>
      <c r="B6" s="29"/>
      <c r="C6" s="29"/>
      <c r="D6" s="4" t="s">
        <v>34</v>
      </c>
      <c r="E6" s="4" t="s">
        <v>35</v>
      </c>
      <c r="F6" s="4" t="s">
        <v>39</v>
      </c>
      <c r="G6" s="4" t="s">
        <v>36</v>
      </c>
      <c r="H6" s="4" t="s">
        <v>40</v>
      </c>
      <c r="I6" s="4" t="s">
        <v>37</v>
      </c>
      <c r="J6" s="4" t="s">
        <v>41</v>
      </c>
      <c r="K6" s="4" t="s">
        <v>38</v>
      </c>
      <c r="L6" s="4" t="s">
        <v>42</v>
      </c>
      <c r="M6" s="29"/>
      <c r="N6" s="29"/>
    </row>
    <row r="7" spans="1:14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</row>
    <row r="8" spans="1:14" ht="30" customHeight="1">
      <c r="A8" s="30" t="s">
        <v>30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5"/>
    </row>
    <row r="9" spans="1:14" ht="30" customHeight="1">
      <c r="A9" s="5" t="s">
        <v>15</v>
      </c>
      <c r="B9" s="9" t="s">
        <v>31</v>
      </c>
      <c r="C9" s="5"/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/>
      <c r="N9" s="5"/>
    </row>
    <row r="10" spans="1:14" ht="30" customHeight="1">
      <c r="A10" s="5" t="s">
        <v>16</v>
      </c>
      <c r="B10" s="9" t="s">
        <v>32</v>
      </c>
      <c r="C10" s="5"/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/>
      <c r="N10" s="5"/>
    </row>
    <row r="11" spans="1:14" ht="30" customHeight="1">
      <c r="A11" s="31" t="s">
        <v>33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3"/>
      <c r="N11" s="5"/>
    </row>
    <row r="12" spans="1:14" ht="30" customHeight="1">
      <c r="A12" s="5" t="s">
        <v>15</v>
      </c>
      <c r="B12" s="9" t="s">
        <v>31</v>
      </c>
      <c r="C12" s="5"/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/>
      <c r="N12" s="5"/>
    </row>
    <row r="13" spans="1:14" ht="30" customHeight="1">
      <c r="A13" s="5" t="s">
        <v>16</v>
      </c>
      <c r="B13" s="9" t="s">
        <v>32</v>
      </c>
      <c r="C13" s="5"/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/>
      <c r="N13" s="5"/>
    </row>
    <row r="14" spans="1:14" ht="107.25" customHeight="1">
      <c r="A14" s="37" t="s">
        <v>45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</sheetData>
  <mergeCells count="11">
    <mergeCell ref="A8:M8"/>
    <mergeCell ref="A11:M11"/>
    <mergeCell ref="D5:L5"/>
    <mergeCell ref="M5:M6"/>
    <mergeCell ref="A14:N14"/>
    <mergeCell ref="A2:N2"/>
    <mergeCell ref="A3:N3"/>
    <mergeCell ref="A5:A6"/>
    <mergeCell ref="B5:B6"/>
    <mergeCell ref="C5:C6"/>
    <mergeCell ref="N5:N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сетевой график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2025-04-15T13:27:36Z</dcterms:modified>
</cp:coreProperties>
</file>